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support-my.sharepoint.com/personal/supportdesk_staff_nl/Documents/Staff/Intern/Support/Tijdelijke bestanden/"/>
    </mc:Choice>
  </mc:AlternateContent>
  <xr:revisionPtr revIDLastSave="15" documentId="8_{280BD30F-3D6B-4BE0-A45C-AE9A8B3343BF}" xr6:coauthVersionLast="46" xr6:coauthVersionMax="46" xr10:uidLastSave="{64D4D99E-2834-42F6-B8B6-5864607A2DFA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4" i="1"/>
  <c r="C23" i="1"/>
  <c r="C22" i="1"/>
  <c r="C16" i="1" l="1"/>
  <c r="C17" i="1"/>
  <c r="C18" i="1"/>
  <c r="C13" i="1"/>
  <c r="C14" i="1"/>
  <c r="C15" i="1"/>
  <c r="C19" i="1" l="1"/>
  <c r="C25" i="1" s="1"/>
  <c r="C24" i="1" l="1"/>
  <c r="C26" i="1" s="1"/>
</calcChain>
</file>

<file path=xl/sharedStrings.xml><?xml version="1.0" encoding="utf-8"?>
<sst xmlns="http://schemas.openxmlformats.org/spreadsheetml/2006/main" count="24" uniqueCount="24">
  <si>
    <t>Bruto salaris per maand</t>
  </si>
  <si>
    <t>Contracturen per week</t>
  </si>
  <si>
    <t>Fulltime uren per week</t>
  </si>
  <si>
    <t>FT-factor</t>
  </si>
  <si>
    <t>Bruto salaris per week</t>
  </si>
  <si>
    <t>Weken per jaar (CAO instelling)</t>
  </si>
  <si>
    <t>Bruto salaris per jaar</t>
  </si>
  <si>
    <t>Bruto salaris per uur</t>
  </si>
  <si>
    <t>Vakantiegeld</t>
  </si>
  <si>
    <t>Vakantiedagen</t>
  </si>
  <si>
    <t>Medewerker kort verzuim</t>
  </si>
  <si>
    <t>medewerker bijzonder verlof</t>
  </si>
  <si>
    <t>medewerker werkgeverlasten</t>
  </si>
  <si>
    <t>medewerker pensioenkosten</t>
  </si>
  <si>
    <t>Medewerker ziekte</t>
  </si>
  <si>
    <t>subtotaal</t>
  </si>
  <si>
    <t>Kostprijs</t>
  </si>
  <si>
    <t>Vakantietotaal</t>
  </si>
  <si>
    <t>Reiskosten per maand</t>
  </si>
  <si>
    <t>Extra salariscomponent per maand</t>
  </si>
  <si>
    <t>Voorbeeld medewerker</t>
  </si>
  <si>
    <t>Dit betreft een echt, geanonimiseerd voorbeeld uit onze software.</t>
  </si>
  <si>
    <t>Om privacy te waarborgen zijn de namen van de medewerkers en</t>
  </si>
  <si>
    <t>afdelingen daarom verborgen.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</si>
</sst>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000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10" fontId="1" fillId="2" borderId="0" xfId="0" applyNumberFormat="1" applyFont="1" applyFill="1"/>
    <xf numFmtId="164" fontId="1" fillId="2" borderId="0" xfId="0" applyNumberFormat="1" applyFont="1" applyFill="1"/>
    <xf numFmtId="0" fontId="1" fillId="2" borderId="1" xfId="0" applyFont="1" applyFill="1" applyBorder="1"/>
    <xf numFmtId="10" fontId="1" fillId="2" borderId="1" xfId="0" applyNumberFormat="1" applyFont="1" applyFill="1" applyBorder="1"/>
    <xf numFmtId="164" fontId="1" fillId="2" borderId="1" xfId="0" applyNumberFormat="1" applyFont="1" applyFill="1" applyBorder="1"/>
    <xf numFmtId="44" fontId="1" fillId="2" borderId="0" xfId="0" applyNumberFormat="1" applyFont="1" applyFill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38100</xdr:rowOff>
    </xdr:from>
    <xdr:to>
      <xdr:col>12</xdr:col>
      <xdr:colOff>142875</xdr:colOff>
      <xdr:row>20</xdr:row>
      <xdr:rowOff>38100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9BA5CFD-F331-472F-B7FB-3FCAD3B4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38100"/>
          <a:ext cx="49911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Normal="100" workbookViewId="0">
      <selection activeCell="P17" sqref="P17"/>
    </sheetView>
  </sheetViews>
  <sheetFormatPr defaultRowHeight="10.5" x14ac:dyDescent="0.15"/>
  <cols>
    <col min="1" max="1" width="31.42578125" style="2" customWidth="1"/>
    <col min="2" max="2" width="10.85546875" style="2" bestFit="1" customWidth="1"/>
    <col min="3" max="3" width="9.5703125" style="2" bestFit="1" customWidth="1"/>
    <col min="4" max="16384" width="9.140625" style="2"/>
  </cols>
  <sheetData>
    <row r="1" spans="1:5" s="1" customFormat="1" x14ac:dyDescent="0.15">
      <c r="A1" s="1" t="s">
        <v>20</v>
      </c>
    </row>
    <row r="2" spans="1:5" ht="15" x14ac:dyDescent="0.25">
      <c r="A2" s="2" t="s">
        <v>1</v>
      </c>
      <c r="B2" s="2">
        <v>14</v>
      </c>
      <c r="E2" s="3"/>
    </row>
    <row r="3" spans="1:5" x14ac:dyDescent="0.15">
      <c r="A3" s="2" t="s">
        <v>2</v>
      </c>
      <c r="B3" s="2">
        <v>40</v>
      </c>
    </row>
    <row r="4" spans="1:5" x14ac:dyDescent="0.15">
      <c r="A4" s="2" t="s">
        <v>3</v>
      </c>
      <c r="B4" s="2">
        <f>B2/B3</f>
        <v>0.35</v>
      </c>
    </row>
    <row r="5" spans="1:5" x14ac:dyDescent="0.15">
      <c r="A5" s="2" t="s">
        <v>5</v>
      </c>
      <c r="B5" s="2">
        <v>52.14</v>
      </c>
    </row>
    <row r="7" spans="1:5" x14ac:dyDescent="0.15">
      <c r="A7" s="2" t="s">
        <v>0</v>
      </c>
      <c r="B7" s="2">
        <v>1989</v>
      </c>
    </row>
    <row r="8" spans="1:5" x14ac:dyDescent="0.15">
      <c r="A8" s="2" t="s">
        <v>6</v>
      </c>
      <c r="B8" s="2">
        <f>B7*12</f>
        <v>23868</v>
      </c>
    </row>
    <row r="9" spans="1:5" x14ac:dyDescent="0.15">
      <c r="A9" s="2" t="s">
        <v>4</v>
      </c>
      <c r="B9" s="2">
        <f>B8/B5</f>
        <v>457.76754890678939</v>
      </c>
    </row>
    <row r="10" spans="1:5" x14ac:dyDescent="0.15">
      <c r="A10" s="2" t="s">
        <v>7</v>
      </c>
      <c r="B10" s="2">
        <f>B9/B2</f>
        <v>32.697682064770667</v>
      </c>
    </row>
    <row r="13" spans="1:5" x14ac:dyDescent="0.15">
      <c r="A13" s="2" t="s">
        <v>14</v>
      </c>
      <c r="B13" s="4">
        <v>1.9199999999999998E-2</v>
      </c>
      <c r="C13" s="5">
        <f t="shared" ref="C13:C17" si="0">B13*$B$10</f>
        <v>0.62779549564359671</v>
      </c>
    </row>
    <row r="14" spans="1:5" x14ac:dyDescent="0.15">
      <c r="A14" s="2" t="s">
        <v>10</v>
      </c>
      <c r="B14" s="4">
        <v>3.8E-3</v>
      </c>
      <c r="C14" s="5">
        <f t="shared" si="0"/>
        <v>0.12425119184612854</v>
      </c>
    </row>
    <row r="15" spans="1:5" x14ac:dyDescent="0.15">
      <c r="A15" s="2" t="s">
        <v>11</v>
      </c>
      <c r="B15" s="4">
        <v>3.8E-3</v>
      </c>
      <c r="C15" s="5">
        <f t="shared" si="0"/>
        <v>0.12425119184612854</v>
      </c>
    </row>
    <row r="16" spans="1:5" x14ac:dyDescent="0.15">
      <c r="A16" s="2" t="s">
        <v>8</v>
      </c>
      <c r="B16" s="4">
        <v>0</v>
      </c>
      <c r="C16" s="5">
        <f t="shared" si="0"/>
        <v>0</v>
      </c>
    </row>
    <row r="17" spans="1:5" x14ac:dyDescent="0.15">
      <c r="A17" s="2" t="s">
        <v>9</v>
      </c>
      <c r="B17" s="4">
        <v>0</v>
      </c>
      <c r="C17" s="5">
        <f t="shared" si="0"/>
        <v>0</v>
      </c>
    </row>
    <row r="18" spans="1:5" x14ac:dyDescent="0.15">
      <c r="A18" s="2" t="s">
        <v>17</v>
      </c>
      <c r="B18" s="4">
        <v>0.19489999899999999</v>
      </c>
      <c r="C18" s="5">
        <f>B18*$B$10</f>
        <v>6.3727782017261205</v>
      </c>
    </row>
    <row r="19" spans="1:5" ht="11.25" thickBot="1" x14ac:dyDescent="0.2">
      <c r="A19" s="6" t="s">
        <v>15</v>
      </c>
      <c r="B19" s="7"/>
      <c r="C19" s="8">
        <f>B10+SUM(C13:C18)</f>
        <v>39.946758145832639</v>
      </c>
    </row>
    <row r="20" spans="1:5" ht="11.25" thickTop="1" x14ac:dyDescent="0.15">
      <c r="B20" s="4"/>
      <c r="C20" s="5"/>
    </row>
    <row r="21" spans="1:5" x14ac:dyDescent="0.15">
      <c r="B21" s="4"/>
      <c r="C21" s="5"/>
    </row>
    <row r="22" spans="1:5" x14ac:dyDescent="0.15">
      <c r="A22" s="2" t="s">
        <v>18</v>
      </c>
      <c r="B22" s="9">
        <v>45</v>
      </c>
      <c r="C22" s="5">
        <f>((B22*12)/B$5)/B$2</f>
        <v>0.73976656255137274</v>
      </c>
      <c r="E22" s="12" t="s">
        <v>21</v>
      </c>
    </row>
    <row r="23" spans="1:5" x14ac:dyDescent="0.15">
      <c r="A23" s="2" t="s">
        <v>19</v>
      </c>
      <c r="B23" s="9">
        <v>22.5</v>
      </c>
      <c r="C23" s="5">
        <f>((B23*12)/B$5)/B$2</f>
        <v>0.36988328127568637</v>
      </c>
      <c r="E23" s="12" t="s">
        <v>22</v>
      </c>
    </row>
    <row r="24" spans="1:5" x14ac:dyDescent="0.15">
      <c r="A24" s="2" t="s">
        <v>12</v>
      </c>
      <c r="B24" s="4">
        <v>0.19700000000000001</v>
      </c>
      <c r="C24" s="5">
        <f>B24*C$19</f>
        <v>7.8695113547290303</v>
      </c>
      <c r="E24" s="12" t="s">
        <v>23</v>
      </c>
    </row>
    <row r="25" spans="1:5" x14ac:dyDescent="0.15">
      <c r="A25" s="2" t="s">
        <v>13</v>
      </c>
      <c r="B25" s="4">
        <v>0.05</v>
      </c>
      <c r="C25" s="5">
        <f>B25*C$19</f>
        <v>1.997337907291632</v>
      </c>
    </row>
    <row r="26" spans="1:5" s="1" customFormat="1" ht="11.25" thickBot="1" x14ac:dyDescent="0.2">
      <c r="A26" s="10" t="s">
        <v>16</v>
      </c>
      <c r="B26" s="10"/>
      <c r="C26" s="11">
        <f>SUM(C22:C25)+C19</f>
        <v>50.923257251680361</v>
      </c>
    </row>
    <row r="27" spans="1:5" ht="11.25" thickTop="1" x14ac:dyDescent="0.1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Gerben Teeler</dc:creator>
  <cp:lastModifiedBy>Sven Onderwater</cp:lastModifiedBy>
  <dcterms:created xsi:type="dcterms:W3CDTF">2021-04-13T10:58:30Z</dcterms:created>
  <dcterms:modified xsi:type="dcterms:W3CDTF">2021-05-14T09:45:53Z</dcterms:modified>
</cp:coreProperties>
</file>